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vgld.sharepoint.com/sites/EXT-SlimOpenbaarLaden/GLD Documenten algemeen/GO-RAL/1 Beleid/Snelladers/1. Pilot binnenstedelijk snelladen/Producten pilot/"/>
    </mc:Choice>
  </mc:AlternateContent>
  <xr:revisionPtr revIDLastSave="11" documentId="13_ncr:1_{250F1AB7-30F9-9849-B695-F18C24135455}" xr6:coauthVersionLast="47" xr6:coauthVersionMax="47" xr10:uidLastSave="{F20F2F9C-3F9F-4475-B33B-9ED90EC35755}"/>
  <bookViews>
    <workbookView xWindow="-120" yWindow="-120" windowWidth="29040" windowHeight="15840" firstSheet="1" activeTab="1" xr2:uid="{2C757C27-DA58-8044-9E98-AE4FCB7E96B4}"/>
  </bookViews>
  <sheets>
    <sheet name="Vragen Snelladen gebruikers" sheetId="2" r:id="rId1"/>
    <sheet name="Ondersteunende vragen Snelladen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  <c r="J24" i="2"/>
  <c r="J21" i="2"/>
  <c r="J23" i="2"/>
  <c r="J25" i="2" s="1"/>
  <c r="J27" i="2" s="1"/>
  <c r="J8" i="2"/>
  <c r="J10" i="2" l="1"/>
  <c r="J12" i="2" s="1"/>
</calcChain>
</file>

<file path=xl/sharedStrings.xml><?xml version="1.0" encoding="utf-8"?>
<sst xmlns="http://schemas.openxmlformats.org/spreadsheetml/2006/main" count="115" uniqueCount="80">
  <si>
    <t>Doelgroepen vervoer</t>
  </si>
  <si>
    <t>Aantal EV's</t>
  </si>
  <si>
    <t>Rekenvoorbeeld:</t>
  </si>
  <si>
    <t>Gemiddeld aantal km's per EV (/jaar)</t>
  </si>
  <si>
    <t>Totale laadbehoefte (kWh/jaar)</t>
  </si>
  <si>
    <t>Verwachte laadbehoefte snelladers:</t>
  </si>
  <si>
    <t>kWh per jaar</t>
  </si>
  <si>
    <t>Snellaadbehoefte per dag:</t>
  </si>
  <si>
    <t>kWh (bij 250 werkdagen per jaar)</t>
  </si>
  <si>
    <t>A. % privaat laden ('s nachts eigen terrein)</t>
  </si>
  <si>
    <t>%</t>
  </si>
  <si>
    <t>Gemiddelde geladen vermogen:</t>
  </si>
  <si>
    <t>kWh</t>
  </si>
  <si>
    <t>B. % publiek regulier ('s nachts bij chauffeur voor de deur)</t>
  </si>
  <si>
    <t>Aantal laadsessies per dag</t>
  </si>
  <si>
    <t>sessies</t>
  </si>
  <si>
    <t>C. % (semi-)publiek snel (overdag)</t>
  </si>
  <si>
    <t>Gemiddelde laadduur bij 150kW lader</t>
  </si>
  <si>
    <t>minuten</t>
  </si>
  <si>
    <t>Totale laadduur met één enkele 150kW lader</t>
  </si>
  <si>
    <t>uur</t>
  </si>
  <si>
    <t>Laadbehoefte snelladers (kWh/jaar) (%C x Totale laadbehoefte per jaar)</t>
  </si>
  <si>
    <t>Gelijktijdigheidsfactor</t>
  </si>
  <si>
    <t xml:space="preserve">Geschat aantal snelladers </t>
  </si>
  <si>
    <t> </t>
  </si>
  <si>
    <t>Benodigd aantal snelladers bij tijdslot van 2 uur (lunch?)</t>
  </si>
  <si>
    <t>laders</t>
  </si>
  <si>
    <t>Taxi's</t>
  </si>
  <si>
    <t>Aantal taxi's dat &gt; 300km per dag rijdt? (uitgangspunt: die hebben snellaadbehoefte nodig)</t>
  </si>
  <si>
    <t>Gemiddeld aantal km's van deze EV's (/jaar)</t>
  </si>
  <si>
    <r>
      <rPr>
        <sz val="12"/>
        <color rgb="FF000000"/>
        <rFont val="Calibri"/>
        <family val="2"/>
      </rPr>
      <t xml:space="preserve">A. % laden op publieke standplaatsen (uitgangspunt: dit gebeurt met </t>
    </r>
    <r>
      <rPr>
        <b/>
        <sz val="12"/>
        <color rgb="FF000000"/>
        <rFont val="Calibri"/>
        <family val="2"/>
      </rPr>
      <t>snelladen</t>
    </r>
    <r>
      <rPr>
        <sz val="12"/>
        <color rgb="FF000000"/>
        <rFont val="Calibri"/>
        <family val="2"/>
      </rPr>
      <t>)</t>
    </r>
  </si>
  <si>
    <r>
      <rPr>
        <sz val="12"/>
        <color rgb="FF000000"/>
        <rFont val="Calibri"/>
        <family val="2"/>
      </rPr>
      <t xml:space="preserve">B. % laden (semi-)publiek overig (uitgangspunt: dit gebeurt met </t>
    </r>
    <r>
      <rPr>
        <b/>
        <sz val="12"/>
        <color rgb="FF000000"/>
        <rFont val="Calibri"/>
        <family val="2"/>
      </rPr>
      <t>snelladen</t>
    </r>
    <r>
      <rPr>
        <sz val="12"/>
        <color rgb="FF000000"/>
        <rFont val="Calibri"/>
        <family val="2"/>
      </rPr>
      <t>)</t>
    </r>
  </si>
  <si>
    <t>Laadbehoefte snelladers standplaatsen (kWh/jaar) (%A x totale laadbehoefte per jaar)</t>
  </si>
  <si>
    <t>Benodigd aantal snelladers verspreid over dag (8 uur)</t>
  </si>
  <si>
    <t>Geschat aantal snelladers standplaatsen</t>
  </si>
  <si>
    <t>Laadbehoefte snelladers (semi-) publiek overig (kWh/jaar) (%B x totale laadbehoefte per jaar)</t>
  </si>
  <si>
    <t>Geschat aantal snelladers (semi-)publiek overig</t>
  </si>
  <si>
    <t>Stadslogistiek</t>
  </si>
  <si>
    <t>Onderzoek topsector logistiek: 2,5% van laadbehoefte voor stadslogistiek is snelladen onderweg</t>
  </si>
  <si>
    <t>Prognose 'snelladen NAL-West', ook daar geen aanwijzing snellaadbehoefte bestelbussen.</t>
  </si>
  <si>
    <t>Kortom: naar verwachting weinig snellaadvraag vanuit deze gebruikersgroep</t>
  </si>
  <si>
    <t>Vraag: zijn er redenen om aan te nemen dat dit voor jouw gemeente anders is?</t>
  </si>
  <si>
    <t>Zo ja, wat is dan de snellaadbehoefte die daarbij hoort in:</t>
  </si>
  <si>
    <t>Laadbehoefte (semi-)publiek (kWh/jaar)</t>
  </si>
  <si>
    <t>Geschat aantal snelladers</t>
  </si>
  <si>
    <t>Personenvervoer</t>
  </si>
  <si>
    <t>Verwacht aantal snelladers (Elaad Outlooks 2021), op wijk niveau of nog hoger niveau (gemeente?)</t>
  </si>
  <si>
    <t>Deze vragen kunnen aan alle drie de doelgroepen (taxi's, doelgroepenvervoer en bestelbussen voor stadslogistiek) gesteld worden</t>
  </si>
  <si>
    <t>Vragen</t>
  </si>
  <si>
    <t>Antwoord</t>
  </si>
  <si>
    <t>Algemeen</t>
  </si>
  <si>
    <t>Wat is de grootte van het wagenpark?</t>
  </si>
  <si>
    <t>Aantal</t>
  </si>
  <si>
    <t>Hoeveel procent hiervan rijdt elektrisch?</t>
  </si>
  <si>
    <t>% elektrisch (mag ook een getal zijn)</t>
  </si>
  <si>
    <t>Hoe gaat dit wagenpark zich verduurzamen (voor 2025 en 2030)?</t>
  </si>
  <si>
    <t>% elektrisch in 2025 en 2030</t>
  </si>
  <si>
    <t>Gemiddelde kilometrage per dag?</t>
  </si>
  <si>
    <t>km/dag</t>
  </si>
  <si>
    <t>Hoeveel auto's rijden meer dan 300 kilometer per dag?</t>
  </si>
  <si>
    <t>aantal</t>
  </si>
  <si>
    <t>Welke regio rijden jullie?</t>
  </si>
  <si>
    <t>Gemeenteniveau, hoe specifieker hoe beter</t>
  </si>
  <si>
    <t>Hoe ziet het rijgedrag van de auto's eruit? Zijn er vaste stops en na hoeveel tijd heb je hoeveel kilometer gereden?</t>
  </si>
  <si>
    <t>Open vraag</t>
  </si>
  <si>
    <t>Wat is een verwacht piekmoment van laden voor jullie auto's</t>
  </si>
  <si>
    <t>Wat houdt jullie tegen om het wagenpark te elektrificeren?</t>
  </si>
  <si>
    <t>Snelladers</t>
  </si>
  <si>
    <t xml:space="preserve">In hoeverre verwacht u op eigen terrein en in de publieke ruimte (snellader) te gaan laden? </t>
  </si>
  <si>
    <t>% eigen terrein / % publiek (dit kan wel lastig zijn om te bepalen voor bedrijven)</t>
  </si>
  <si>
    <t>Helpt de realisatie van publieke snelladers bij de elektrificatie van jullie wagenpark?</t>
  </si>
  <si>
    <t>Overig</t>
  </si>
  <si>
    <t xml:space="preserve">Optioneel: Hebben jullie al locaties in gedachte? </t>
  </si>
  <si>
    <t>Optioneel: Wat zouden criteria van geschikte locaties zijn?</t>
  </si>
  <si>
    <t>Wat kan je doen met de antwoorden?</t>
  </si>
  <si>
    <t>1. Via het aantal elektrische auto's en km per dag kan je het aantal elektrisch gereden km per dag uitrekenen</t>
  </si>
  <si>
    <t>2. Via de veelrijders kun je echt de snellaadbehoefte onderbouwen (met huidige accucapaciteiten zijn de &gt;300 km rijders waarschijnlijk de snellaadgebruikers)</t>
  </si>
  <si>
    <t>3. Via de route van de veelrijders kom je achter waar en wanneer snelgeladen zou moeten worden</t>
  </si>
  <si>
    <t>4. Met de inschatting van privaat/publiek laden kan je uitrekenen hoeveel elektrisch gereden km uit publiek laden moeten komen. (wel is dit slechts een inschatting van de bedrijven zelf dus vergelijken met nationale prognoses)</t>
  </si>
  <si>
    <t>5. Per regio kan je dan een schatting maken hoeveel elektrisch gereden km publiek geladen moeten worden en daarmee het aantal snelladers berekenen.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</si>
</sst>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2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0" xfId="0" applyFont="1" applyAlignment="1">
      <alignment horizontal="right"/>
    </xf>
    <xf numFmtId="9" fontId="3" fillId="0" borderId="0" xfId="0" applyNumberFormat="1" applyFont="1"/>
    <xf numFmtId="0" fontId="9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0" fillId="0" borderId="0" xfId="0" applyNumberFormat="1"/>
    <xf numFmtId="0" fontId="0" fillId="0" borderId="14" xfId="0" applyBorder="1"/>
    <xf numFmtId="0" fontId="0" fillId="0" borderId="15" xfId="0" applyBorder="1"/>
    <xf numFmtId="1" fontId="1" fillId="0" borderId="15" xfId="0" applyNumberFormat="1" applyFont="1" applyBorder="1"/>
    <xf numFmtId="0" fontId="1" fillId="0" borderId="15" xfId="0" applyFont="1" applyBorder="1"/>
    <xf numFmtId="0" fontId="0" fillId="0" borderId="16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DC73-1B1B-4046-AC36-8385624D9769}">
  <dimension ref="A1:M48"/>
  <sheetViews>
    <sheetView topLeftCell="B20" workbookViewId="0">
      <selection activeCell="B8" sqref="B8"/>
    </sheetView>
  </sheetViews>
  <sheetFormatPr defaultColWidth="11" defaultRowHeight="15.75"/>
  <cols>
    <col min="2" max="2" width="81.125" bestFit="1" customWidth="1"/>
    <col min="3" max="3" width="14" customWidth="1"/>
    <col min="4" max="5" width="13.625" customWidth="1"/>
    <col min="9" max="9" width="36.25" customWidth="1"/>
  </cols>
  <sheetData>
    <row r="1" spans="1:13" s="6" customFormat="1" ht="21.75" thickBot="1">
      <c r="A1" s="5"/>
      <c r="B1" s="15" t="s">
        <v>0</v>
      </c>
      <c r="C1" s="16">
        <v>2025</v>
      </c>
      <c r="D1" s="16">
        <v>2030</v>
      </c>
      <c r="E1" s="17">
        <v>2035</v>
      </c>
    </row>
    <row r="2" spans="1:13">
      <c r="A2" s="3"/>
      <c r="B2" s="9"/>
      <c r="C2" s="3"/>
      <c r="D2" s="3"/>
      <c r="E2" s="10"/>
    </row>
    <row r="3" spans="1:13">
      <c r="A3" s="3"/>
      <c r="B3" s="9" t="s">
        <v>1</v>
      </c>
      <c r="C3" s="3"/>
      <c r="D3" s="3"/>
      <c r="E3" s="10"/>
      <c r="H3" s="20" t="s">
        <v>2</v>
      </c>
      <c r="I3" s="21"/>
      <c r="J3" s="21"/>
      <c r="K3" s="21"/>
      <c r="L3" s="21"/>
      <c r="M3" s="22"/>
    </row>
    <row r="4" spans="1:13">
      <c r="A4" s="3"/>
      <c r="B4" s="9" t="s">
        <v>3</v>
      </c>
      <c r="C4" s="3"/>
      <c r="D4" s="3"/>
      <c r="E4" s="10"/>
      <c r="H4" s="23"/>
      <c r="M4" s="24"/>
    </row>
    <row r="5" spans="1:13">
      <c r="A5" s="3"/>
      <c r="B5" s="9" t="s">
        <v>4</v>
      </c>
      <c r="C5" s="3"/>
      <c r="D5" s="3"/>
      <c r="E5" s="10"/>
      <c r="H5" s="23" t="s">
        <v>5</v>
      </c>
      <c r="J5">
        <v>375000</v>
      </c>
      <c r="K5" t="s">
        <v>6</v>
      </c>
      <c r="M5" s="24"/>
    </row>
    <row r="6" spans="1:13">
      <c r="A6" s="3"/>
      <c r="B6" s="9"/>
      <c r="C6" s="3"/>
      <c r="D6" s="3"/>
      <c r="E6" s="10"/>
      <c r="H6" s="23" t="s">
        <v>7</v>
      </c>
      <c r="J6">
        <v>1500</v>
      </c>
      <c r="K6" t="s">
        <v>8</v>
      </c>
      <c r="M6" s="24"/>
    </row>
    <row r="7" spans="1:13">
      <c r="A7" s="3"/>
      <c r="B7" s="9" t="s">
        <v>9</v>
      </c>
      <c r="C7" s="18" t="s">
        <v>10</v>
      </c>
      <c r="D7" s="3"/>
      <c r="E7" s="10"/>
      <c r="H7" s="23" t="s">
        <v>11</v>
      </c>
      <c r="J7">
        <v>37.5</v>
      </c>
      <c r="K7" t="s">
        <v>12</v>
      </c>
      <c r="M7" s="24"/>
    </row>
    <row r="8" spans="1:13">
      <c r="A8" s="3"/>
      <c r="B8" s="9" t="s">
        <v>13</v>
      </c>
      <c r="C8" s="18" t="s">
        <v>10</v>
      </c>
      <c r="D8" s="3"/>
      <c r="E8" s="10"/>
      <c r="H8" s="23" t="s">
        <v>14</v>
      </c>
      <c r="J8">
        <f>J6/J7</f>
        <v>40</v>
      </c>
      <c r="K8" t="s">
        <v>15</v>
      </c>
      <c r="M8" s="24"/>
    </row>
    <row r="9" spans="1:13">
      <c r="A9" s="3"/>
      <c r="B9" s="9" t="s">
        <v>16</v>
      </c>
      <c r="C9" s="18" t="s">
        <v>10</v>
      </c>
      <c r="D9" s="3"/>
      <c r="E9" s="10"/>
      <c r="H9" s="23" t="s">
        <v>17</v>
      </c>
      <c r="J9">
        <f>J7/150*60</f>
        <v>15</v>
      </c>
      <c r="K9" t="s">
        <v>18</v>
      </c>
      <c r="M9" s="24"/>
    </row>
    <row r="10" spans="1:13">
      <c r="A10" s="3"/>
      <c r="B10" s="9"/>
      <c r="C10" s="19">
        <v>1</v>
      </c>
      <c r="D10" s="3"/>
      <c r="E10" s="10"/>
      <c r="H10" s="23" t="s">
        <v>19</v>
      </c>
      <c r="J10" s="25">
        <f>J8*J9/60</f>
        <v>10</v>
      </c>
      <c r="K10" t="s">
        <v>20</v>
      </c>
      <c r="M10" s="24"/>
    </row>
    <row r="11" spans="1:13">
      <c r="A11" s="3"/>
      <c r="B11" s="9" t="s">
        <v>21</v>
      </c>
      <c r="C11" s="3"/>
      <c r="D11" s="3"/>
      <c r="E11" s="10"/>
      <c r="H11" t="s">
        <v>22</v>
      </c>
      <c r="J11">
        <v>2</v>
      </c>
    </row>
    <row r="12" spans="1:13">
      <c r="A12" s="3"/>
      <c r="B12" s="11" t="s">
        <v>23</v>
      </c>
      <c r="C12" s="12" t="s">
        <v>24</v>
      </c>
      <c r="D12" s="12" t="s">
        <v>24</v>
      </c>
      <c r="E12" s="13" t="s">
        <v>24</v>
      </c>
      <c r="H12" s="26" t="s">
        <v>25</v>
      </c>
      <c r="I12" s="27"/>
      <c r="J12" s="28">
        <f>J10/2*J11</f>
        <v>10</v>
      </c>
      <c r="K12" s="29" t="s">
        <v>26</v>
      </c>
      <c r="L12" s="27"/>
      <c r="M12" s="30"/>
    </row>
    <row r="13" spans="1:13">
      <c r="A13" s="3"/>
      <c r="B13" s="3"/>
      <c r="C13" s="3"/>
      <c r="D13" s="3"/>
      <c r="E13" s="3"/>
    </row>
    <row r="14" spans="1:13">
      <c r="A14" s="3"/>
      <c r="B14" s="3"/>
      <c r="C14" s="3"/>
      <c r="D14" s="3"/>
      <c r="E14" s="3"/>
    </row>
    <row r="15" spans="1:13">
      <c r="A15" s="3"/>
      <c r="B15" s="3"/>
      <c r="C15" s="3"/>
      <c r="D15" s="3"/>
      <c r="E15" s="3"/>
    </row>
    <row r="16" spans="1:13" s="8" customFormat="1" ht="21">
      <c r="A16" s="7"/>
      <c r="B16" s="15" t="s">
        <v>27</v>
      </c>
      <c r="C16" s="16">
        <v>2025</v>
      </c>
      <c r="D16" s="16">
        <v>2030</v>
      </c>
      <c r="E16" s="17">
        <v>2035</v>
      </c>
    </row>
    <row r="17" spans="1:13">
      <c r="A17" s="3"/>
      <c r="B17" s="9"/>
      <c r="C17" s="3"/>
      <c r="D17" s="3"/>
      <c r="E17" s="10"/>
    </row>
    <row r="18" spans="1:13">
      <c r="A18" s="3"/>
      <c r="B18" s="9" t="s">
        <v>28</v>
      </c>
      <c r="C18" s="3"/>
      <c r="D18" s="3"/>
      <c r="E18" s="10"/>
      <c r="H18" s="20" t="s">
        <v>2</v>
      </c>
      <c r="I18" s="21"/>
      <c r="J18" s="21"/>
      <c r="K18" s="21"/>
      <c r="L18" s="21"/>
      <c r="M18" s="22"/>
    </row>
    <row r="19" spans="1:13">
      <c r="A19" s="3"/>
      <c r="B19" s="9" t="s">
        <v>29</v>
      </c>
      <c r="C19" s="3"/>
      <c r="D19" s="3"/>
      <c r="E19" s="10"/>
      <c r="H19" s="23"/>
      <c r="M19" s="24"/>
    </row>
    <row r="20" spans="1:13">
      <c r="A20" s="3"/>
      <c r="B20" s="9" t="s">
        <v>4</v>
      </c>
      <c r="C20" s="3"/>
      <c r="D20" s="3"/>
      <c r="E20" s="10"/>
      <c r="H20" s="23" t="s">
        <v>5</v>
      </c>
      <c r="J20">
        <v>400000</v>
      </c>
      <c r="K20" t="s">
        <v>6</v>
      </c>
      <c r="M20" s="24"/>
    </row>
    <row r="21" spans="1:13">
      <c r="A21" s="3"/>
      <c r="B21" s="9"/>
      <c r="C21" s="3"/>
      <c r="D21" s="3"/>
      <c r="E21" s="10"/>
      <c r="H21" s="23" t="s">
        <v>7</v>
      </c>
      <c r="J21">
        <f>J20/250</f>
        <v>1600</v>
      </c>
      <c r="K21" t="s">
        <v>8</v>
      </c>
      <c r="M21" s="24"/>
    </row>
    <row r="22" spans="1:13">
      <c r="A22" s="3"/>
      <c r="B22" s="9" t="s">
        <v>30</v>
      </c>
      <c r="C22" s="18" t="s">
        <v>10</v>
      </c>
      <c r="D22" s="3"/>
      <c r="E22" s="10"/>
      <c r="H22" s="23" t="s">
        <v>11</v>
      </c>
      <c r="J22">
        <v>25</v>
      </c>
      <c r="K22" t="s">
        <v>12</v>
      </c>
      <c r="M22" s="24"/>
    </row>
    <row r="23" spans="1:13">
      <c r="A23" s="3"/>
      <c r="B23" s="9" t="s">
        <v>31</v>
      </c>
      <c r="C23" s="18" t="s">
        <v>10</v>
      </c>
      <c r="D23" s="3"/>
      <c r="E23" s="10"/>
      <c r="H23" s="23" t="s">
        <v>14</v>
      </c>
      <c r="J23">
        <f>J21/J22</f>
        <v>64</v>
      </c>
      <c r="K23" t="s">
        <v>15</v>
      </c>
      <c r="M23" s="24"/>
    </row>
    <row r="24" spans="1:13">
      <c r="A24" s="3"/>
      <c r="B24" s="9"/>
      <c r="C24" s="19">
        <v>1</v>
      </c>
      <c r="D24" s="3"/>
      <c r="E24" s="10"/>
      <c r="H24" s="23" t="s">
        <v>17</v>
      </c>
      <c r="J24">
        <f>J22/150*60</f>
        <v>10</v>
      </c>
      <c r="K24" t="s">
        <v>18</v>
      </c>
      <c r="M24" s="24"/>
    </row>
    <row r="25" spans="1:13">
      <c r="A25" s="3"/>
      <c r="B25" s="9"/>
      <c r="D25" s="3"/>
      <c r="E25" s="10"/>
      <c r="H25" s="23" t="s">
        <v>19</v>
      </c>
      <c r="J25" s="25">
        <f>J23*J24/60</f>
        <v>10.666666666666666</v>
      </c>
      <c r="K25" t="s">
        <v>20</v>
      </c>
      <c r="M25" s="24"/>
    </row>
    <row r="26" spans="1:13" hidden="1">
      <c r="A26" s="3"/>
      <c r="B26" s="9"/>
      <c r="D26" s="3"/>
      <c r="E26" s="10"/>
      <c r="H26" s="23" t="s">
        <v>22</v>
      </c>
      <c r="J26" s="25">
        <v>2</v>
      </c>
      <c r="M26" s="24"/>
    </row>
    <row r="27" spans="1:13">
      <c r="A27" s="3"/>
      <c r="B27" s="9" t="s">
        <v>32</v>
      </c>
      <c r="C27" s="3"/>
      <c r="D27" s="3"/>
      <c r="E27" s="10"/>
      <c r="H27" s="26" t="s">
        <v>33</v>
      </c>
      <c r="I27" s="27"/>
      <c r="J27" s="28">
        <f>J25/8*J26</f>
        <v>2.6666666666666665</v>
      </c>
      <c r="K27" s="29" t="s">
        <v>26</v>
      </c>
      <c r="L27" s="27"/>
      <c r="M27" s="30"/>
    </row>
    <row r="28" spans="1:13">
      <c r="A28" s="3"/>
      <c r="B28" s="9" t="s">
        <v>34</v>
      </c>
      <c r="C28" s="4" t="s">
        <v>24</v>
      </c>
      <c r="D28" s="4" t="s">
        <v>24</v>
      </c>
      <c r="E28" s="14" t="s">
        <v>24</v>
      </c>
    </row>
    <row r="29" spans="1:13">
      <c r="A29" s="3"/>
      <c r="B29" s="9" t="s">
        <v>35</v>
      </c>
      <c r="C29" s="3"/>
      <c r="D29" s="3"/>
      <c r="E29" s="10"/>
    </row>
    <row r="30" spans="1:13">
      <c r="A30" s="3"/>
      <c r="B30" s="11" t="s">
        <v>36</v>
      </c>
      <c r="C30" s="12" t="s">
        <v>24</v>
      </c>
      <c r="D30" s="12" t="s">
        <v>24</v>
      </c>
      <c r="E30" s="13" t="s">
        <v>24</v>
      </c>
    </row>
    <row r="31" spans="1:13">
      <c r="A31" s="3"/>
      <c r="B31" s="3"/>
      <c r="C31" s="3"/>
      <c r="D31" s="3"/>
      <c r="E31" s="3"/>
    </row>
    <row r="32" spans="1:13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 s="8" customFormat="1" ht="21">
      <c r="A34" s="7"/>
      <c r="B34" s="15" t="s">
        <v>37</v>
      </c>
      <c r="C34" s="16">
        <v>2025</v>
      </c>
      <c r="D34" s="16">
        <v>2030</v>
      </c>
      <c r="E34" s="17">
        <v>2035</v>
      </c>
    </row>
    <row r="35" spans="1:5">
      <c r="A35" s="3"/>
      <c r="B35" s="9"/>
      <c r="C35" s="3"/>
      <c r="D35" s="3"/>
      <c r="E35" s="10"/>
    </row>
    <row r="36" spans="1:5">
      <c r="A36" s="3"/>
      <c r="B36" s="9" t="s">
        <v>38</v>
      </c>
      <c r="C36" s="3"/>
      <c r="D36" s="3"/>
      <c r="E36" s="10"/>
    </row>
    <row r="37" spans="1:5">
      <c r="A37" s="3"/>
      <c r="B37" s="9" t="s">
        <v>39</v>
      </c>
      <c r="C37" s="3"/>
      <c r="D37" s="3"/>
      <c r="E37" s="10"/>
    </row>
    <row r="38" spans="1:5">
      <c r="A38" s="3"/>
      <c r="B38" s="9" t="s">
        <v>40</v>
      </c>
      <c r="C38" s="3"/>
      <c r="D38" s="3"/>
      <c r="E38" s="10"/>
    </row>
    <row r="39" spans="1:5">
      <c r="A39" s="3"/>
      <c r="B39" s="9"/>
      <c r="C39" s="3"/>
      <c r="D39" s="3"/>
      <c r="E39" s="10"/>
    </row>
    <row r="40" spans="1:5">
      <c r="A40" s="3"/>
      <c r="B40" s="9" t="s">
        <v>41</v>
      </c>
      <c r="C40" s="3"/>
      <c r="D40" s="3"/>
      <c r="E40" s="10"/>
    </row>
    <row r="41" spans="1:5">
      <c r="A41" s="3"/>
      <c r="B41" s="9" t="s">
        <v>42</v>
      </c>
      <c r="C41" s="3"/>
      <c r="D41" s="3"/>
      <c r="E41" s="10"/>
    </row>
    <row r="42" spans="1:5">
      <c r="A42" s="3"/>
      <c r="B42" s="9" t="s">
        <v>43</v>
      </c>
      <c r="C42" s="3"/>
      <c r="D42" s="3"/>
      <c r="E42" s="10"/>
    </row>
    <row r="43" spans="1:5">
      <c r="A43" s="3"/>
      <c r="B43" s="11" t="s">
        <v>44</v>
      </c>
      <c r="C43" s="12"/>
      <c r="D43" s="12"/>
      <c r="E43" s="13"/>
    </row>
    <row r="44" spans="1:5" s="8" customFormat="1" ht="21">
      <c r="A44" s="7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 ht="21">
      <c r="A46" s="3"/>
      <c r="B46" s="15" t="s">
        <v>45</v>
      </c>
      <c r="C46" s="16">
        <v>2025</v>
      </c>
      <c r="D46" s="16">
        <v>2030</v>
      </c>
      <c r="E46" s="17">
        <v>2035</v>
      </c>
    </row>
    <row r="47" spans="1:5">
      <c r="B47" s="9"/>
      <c r="C47" s="3"/>
      <c r="D47" s="3"/>
      <c r="E47" s="10"/>
    </row>
    <row r="48" spans="1:5">
      <c r="B48" s="11" t="s">
        <v>46</v>
      </c>
      <c r="C48" s="12" t="s">
        <v>24</v>
      </c>
      <c r="D48" s="12" t="s">
        <v>24</v>
      </c>
      <c r="E48" s="13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99A5-FE73-614D-B3CB-1C9210858B6E}">
  <dimension ref="A1:C26"/>
  <sheetViews>
    <sheetView tabSelected="1" zoomScaleNormal="100" workbookViewId="0">
      <selection activeCell="B5" sqref="B5"/>
    </sheetView>
  </sheetViews>
  <sheetFormatPr defaultColWidth="11" defaultRowHeight="15.75"/>
  <cols>
    <col min="2" max="2" width="94.875" customWidth="1"/>
    <col min="3" max="3" width="48.125" customWidth="1"/>
  </cols>
  <sheetData>
    <row r="1" spans="1:3">
      <c r="B1" s="2" t="s">
        <v>47</v>
      </c>
    </row>
    <row r="3" spans="1:3" ht="24" customHeight="1">
      <c r="B3" s="1" t="s">
        <v>48</v>
      </c>
      <c r="C3" s="1" t="s">
        <v>49</v>
      </c>
    </row>
    <row r="4" spans="1:3">
      <c r="A4" s="2" t="s">
        <v>50</v>
      </c>
      <c r="B4" t="s">
        <v>51</v>
      </c>
      <c r="C4" t="s">
        <v>52</v>
      </c>
    </row>
    <row r="5" spans="1:3">
      <c r="B5" t="s">
        <v>53</v>
      </c>
      <c r="C5" t="s">
        <v>54</v>
      </c>
    </row>
    <row r="6" spans="1:3">
      <c r="B6" t="s">
        <v>55</v>
      </c>
      <c r="C6" t="s">
        <v>56</v>
      </c>
    </row>
    <row r="7" spans="1:3">
      <c r="B7" t="s">
        <v>57</v>
      </c>
      <c r="C7" t="s">
        <v>58</v>
      </c>
    </row>
    <row r="8" spans="1:3">
      <c r="B8" t="s">
        <v>59</v>
      </c>
      <c r="C8" t="s">
        <v>60</v>
      </c>
    </row>
    <row r="9" spans="1:3">
      <c r="B9" t="s">
        <v>61</v>
      </c>
      <c r="C9" t="s">
        <v>62</v>
      </c>
    </row>
    <row r="10" spans="1:3">
      <c r="B10" t="s">
        <v>63</v>
      </c>
      <c r="C10" t="s">
        <v>64</v>
      </c>
    </row>
    <row r="11" spans="1:3">
      <c r="B11" t="s">
        <v>65</v>
      </c>
    </row>
    <row r="12" spans="1:3">
      <c r="B12" t="s">
        <v>66</v>
      </c>
      <c r="C12" t="s">
        <v>64</v>
      </c>
    </row>
    <row r="14" spans="1:3">
      <c r="A14" s="2" t="s">
        <v>67</v>
      </c>
      <c r="B14" t="s">
        <v>68</v>
      </c>
      <c r="C14" t="s">
        <v>69</v>
      </c>
    </row>
    <row r="15" spans="1:3">
      <c r="B15" t="s">
        <v>70</v>
      </c>
      <c r="C15" t="s">
        <v>64</v>
      </c>
    </row>
    <row r="17" spans="1:3">
      <c r="A17" s="2" t="s">
        <v>71</v>
      </c>
      <c r="B17" t="s">
        <v>72</v>
      </c>
      <c r="C17" t="s">
        <v>64</v>
      </c>
    </row>
    <row r="18" spans="1:3">
      <c r="B18" t="s">
        <v>73</v>
      </c>
      <c r="C18" t="s">
        <v>64</v>
      </c>
    </row>
    <row r="21" spans="1:3">
      <c r="B21" s="1" t="s">
        <v>74</v>
      </c>
    </row>
    <row r="22" spans="1:3">
      <c r="B22" t="s">
        <v>75</v>
      </c>
    </row>
    <row r="23" spans="1:3">
      <c r="B23" t="s">
        <v>76</v>
      </c>
    </row>
    <row r="24" spans="1:3">
      <c r="B24" t="s">
        <v>77</v>
      </c>
    </row>
    <row r="25" spans="1:3">
      <c r="B25" t="s">
        <v>78</v>
      </c>
    </row>
    <row r="26" spans="1:3">
      <c r="B26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cd7bcf-c916-4546-9d68-e5e71edd0d33">
      <Terms xmlns="http://schemas.microsoft.com/office/infopath/2007/PartnerControls"/>
    </lcf76f155ced4ddcb4097134ff3c332f>
    <IconOverlay xmlns="http://schemas.microsoft.com/sharepoint/v4" xsi:nil="true"/>
    <TaxCatchAll xmlns="d39690b7-bf2d-42f9-bcb6-86bf7a4883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LD Document" ma:contentTypeID="0x0101002041F53C6A8C494DA3342080D685A8520100868F03B266F0B74FB54199E94B7E4247" ma:contentTypeVersion="19" ma:contentTypeDescription="Een nieuw document maken." ma:contentTypeScope="" ma:versionID="1fc575e4ff493bf00fd66722e13a9e7e">
  <xsd:schema xmlns:xsd="http://www.w3.org/2001/XMLSchema" xmlns:xs="http://www.w3.org/2001/XMLSchema" xmlns:p="http://schemas.microsoft.com/office/2006/metadata/properties" xmlns:ns2="e6cd7bcf-c916-4546-9d68-e5e71edd0d33" xmlns:ns3="http://schemas.microsoft.com/sharepoint/v4" xmlns:ns4="d39690b7-bf2d-42f9-bcb6-86bf7a48834c" targetNamespace="http://schemas.microsoft.com/office/2006/metadata/properties" ma:root="true" ma:fieldsID="0acb4827023f9a471c76c5ce4cc9a2e0" ns2:_="" ns3:_="" ns4:_="">
    <xsd:import namespace="e6cd7bcf-c916-4546-9d68-e5e71edd0d33"/>
    <xsd:import namespace="http://schemas.microsoft.com/sharepoint/v4"/>
    <xsd:import namespace="d39690b7-bf2d-42f9-bcb6-86bf7a488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d7bcf-c916-4546-9d68-e5e71edd0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7f55a0d7-0058-4245-9d84-4d576cf54b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90b7-bf2d-42f9-bcb6-86bf7a4883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e50fbb7-10a4-4d27-849a-330a140cb895}" ma:internalName="TaxCatchAll" ma:showField="CatchAllData" ma:web="d39690b7-bf2d-42f9-bcb6-86bf7a4883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2D77D-31E8-467D-B191-04B3DD570C48}"/>
</file>

<file path=customXml/itemProps2.xml><?xml version="1.0" encoding="utf-8"?>
<ds:datastoreItem xmlns:ds="http://schemas.openxmlformats.org/officeDocument/2006/customXml" ds:itemID="{713BA55F-60BB-41DE-AF34-1864204A6AFC}"/>
</file>

<file path=customXml/itemProps3.xml><?xml version="1.0" encoding="utf-8"?>
<ds:datastoreItem xmlns:ds="http://schemas.openxmlformats.org/officeDocument/2006/customXml" ds:itemID="{BBA82FBB-A4D4-4B8B-B8DE-FC467056CD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Rietveld, A. (Diana)</cp:lastModifiedBy>
  <cp:revision/>
  <dcterms:created xsi:type="dcterms:W3CDTF">2022-06-29T07:20:53Z</dcterms:created>
  <dcterms:modified xsi:type="dcterms:W3CDTF">2023-02-24T11:43:17Z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0x0101002041F53C6A8C494DA3342080D685A8520100868F03B266F0B74FB54199E94B7E4247</vt:lpwstr>
  </property>
  <property fmtid="{D5CDD505-2E9C-101B-9397-08002B2CF9AE}" pid="3" name="MediaServiceImageTags">
    <vt:lpwstr/>
  </property>
</Properties>
</file>